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PC\Desktop\안전365\"/>
    </mc:Choice>
  </mc:AlternateContent>
  <xr:revisionPtr revIDLastSave="0" documentId="8_{962673B8-112A-40EE-B8AF-428F896EA4F1}" xr6:coauthVersionLast="47" xr6:coauthVersionMax="47" xr10:uidLastSave="{00000000-0000-0000-0000-000000000000}"/>
  <bookViews>
    <workbookView xWindow="-108" yWindow="-108" windowWidth="23256" windowHeight="12456" tabRatio="850" activeTab="2" xr2:uid="{00000000-000D-0000-FFFF-FFFF00000000}"/>
  </bookViews>
  <sheets>
    <sheet name="안전365 게시글(월)" sheetId="4" r:id="rId1"/>
    <sheet name="25년 안전365 포상 지급내용" sheetId="5" r:id="rId2"/>
    <sheet name="안전365 포상 지급 대상자 명단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5" l="1"/>
  <c r="I12" i="5"/>
  <c r="I13" i="5"/>
  <c r="I14" i="5"/>
  <c r="P14" i="5" s="1"/>
  <c r="I15" i="5"/>
  <c r="P15" i="5" s="1"/>
  <c r="M6" i="4" l="1"/>
  <c r="P13" i="5" l="1"/>
  <c r="I9" i="5"/>
  <c r="I10" i="5"/>
  <c r="L6" i="4" l="1"/>
  <c r="K6" i="4" l="1"/>
  <c r="P12" i="5" l="1"/>
  <c r="P11" i="5"/>
  <c r="J6" i="4" l="1"/>
  <c r="I6" i="4" l="1"/>
  <c r="P10" i="5"/>
  <c r="H6" i="4" l="1"/>
  <c r="G6" i="4" l="1"/>
  <c r="M9" i="5"/>
  <c r="E9" i="5"/>
  <c r="P9" i="5" s="1"/>
  <c r="M8" i="5" l="1"/>
  <c r="I8" i="5"/>
  <c r="E8" i="5"/>
  <c r="P8" i="5" s="1"/>
  <c r="F6" i="4" l="1"/>
  <c r="P7" i="5" l="1"/>
  <c r="M7" i="5"/>
  <c r="I7" i="5"/>
  <c r="E7" i="5"/>
  <c r="E6" i="4"/>
  <c r="M6" i="5" l="1"/>
  <c r="I6" i="5"/>
  <c r="E6" i="5"/>
  <c r="P6" i="5" s="1"/>
  <c r="D6" i="4" l="1"/>
  <c r="E5" i="5" l="1"/>
  <c r="I5" i="5"/>
  <c r="M5" i="5"/>
  <c r="C6" i="4"/>
  <c r="P5" i="5" l="1"/>
  <c r="N16" i="5"/>
  <c r="O16" i="5"/>
  <c r="K16" i="5"/>
  <c r="J16" i="5"/>
  <c r="G16" i="5"/>
  <c r="F16" i="5"/>
  <c r="C16" i="5"/>
  <c r="B16" i="5"/>
  <c r="B18" i="5" s="1"/>
  <c r="M4" i="5"/>
  <c r="M16" i="5" s="1"/>
  <c r="I4" i="5"/>
  <c r="I16" i="5" s="1"/>
  <c r="E4" i="5"/>
  <c r="P4" i="5" l="1"/>
  <c r="P16" i="5" s="1"/>
  <c r="E16" i="5"/>
  <c r="N7" i="4" l="1"/>
  <c r="N3" i="4"/>
  <c r="N4" i="4"/>
  <c r="N5" i="4"/>
  <c r="B6" i="4"/>
  <c r="N6" i="4" l="1"/>
</calcChain>
</file>

<file path=xl/sharedStrings.xml><?xml version="1.0" encoding="utf-8"?>
<sst xmlns="http://schemas.openxmlformats.org/spreadsheetml/2006/main" count="210" uniqueCount="142">
  <si>
    <t>부서(사업장)명</t>
  </si>
  <si>
    <t>등록일</t>
  </si>
  <si>
    <t>구 분</t>
    <phoneticPr fontId="2" type="noConversion"/>
  </si>
  <si>
    <t>합 계</t>
    <phoneticPr fontId="2" type="noConversion"/>
  </si>
  <si>
    <t>안전보건 우수사례</t>
    <phoneticPr fontId="2" type="noConversion"/>
  </si>
  <si>
    <t>아차사고 발굴사례</t>
    <phoneticPr fontId="2" type="noConversion"/>
  </si>
  <si>
    <t>안전장구류 추천</t>
    <phoneticPr fontId="2" type="noConversion"/>
  </si>
  <si>
    <t>소 계</t>
    <phoneticPr fontId="2" type="noConversion"/>
  </si>
  <si>
    <t>참여 사업장</t>
    <phoneticPr fontId="2" type="noConversion"/>
  </si>
  <si>
    <t>우수사업장</t>
    <phoneticPr fontId="2" type="noConversion"/>
  </si>
  <si>
    <t>포상비</t>
    <phoneticPr fontId="2" type="noConversion"/>
  </si>
  <si>
    <t>게시글</t>
    <phoneticPr fontId="2" type="noConversion"/>
  </si>
  <si>
    <t>합계</t>
    <phoneticPr fontId="2" type="noConversion"/>
  </si>
  <si>
    <t>포상자</t>
    <phoneticPr fontId="2" type="noConversion"/>
  </si>
  <si>
    <t>사업장</t>
    <phoneticPr fontId="2" type="noConversion"/>
  </si>
  <si>
    <t>안전용품 추천</t>
    <phoneticPr fontId="2" type="noConversion"/>
  </si>
  <si>
    <t>1월
12.26~1.24</t>
    <phoneticPr fontId="2" type="noConversion"/>
  </si>
  <si>
    <t>2025년 안전365 포상비</t>
    <phoneticPr fontId="2" type="noConversion"/>
  </si>
  <si>
    <t>2025년 안전365 게시글</t>
    <phoneticPr fontId="2" type="noConversion"/>
  </si>
  <si>
    <t>2월
1.25~2.25</t>
    <phoneticPr fontId="2" type="noConversion"/>
  </si>
  <si>
    <t>고객서비스팀</t>
  </si>
  <si>
    <t>3월
2.26~3.25</t>
    <phoneticPr fontId="2" type="noConversion"/>
  </si>
  <si>
    <t>구 분</t>
    <phoneticPr fontId="2" type="noConversion"/>
  </si>
  <si>
    <t>소 속</t>
    <phoneticPr fontId="2" type="noConversion"/>
  </si>
  <si>
    <t>성 명</t>
    <phoneticPr fontId="2" type="noConversion"/>
  </si>
  <si>
    <t>4월
3.26~4.25</t>
    <phoneticPr fontId="2" type="noConversion"/>
  </si>
  <si>
    <t>5월
4.26~5.25</t>
    <phoneticPr fontId="2" type="noConversion"/>
  </si>
  <si>
    <t>1월 (12.26~1.24)</t>
    <phoneticPr fontId="2" type="noConversion"/>
  </si>
  <si>
    <t>2월 (1.25~2.25)</t>
    <phoneticPr fontId="2" type="noConversion"/>
  </si>
  <si>
    <t>3월 (2.26~3.25)</t>
    <phoneticPr fontId="2" type="noConversion"/>
  </si>
  <si>
    <t>4월 (3.26~4.25)</t>
    <phoneticPr fontId="2" type="noConversion"/>
  </si>
  <si>
    <t>인프라사업팀</t>
  </si>
  <si>
    <t>부산송정IDC센터</t>
  </si>
  <si>
    <t>5월 (4.26~5.25)</t>
    <phoneticPr fontId="2" type="noConversion"/>
  </si>
  <si>
    <t>6월 (5.26~6.24)</t>
    <phoneticPr fontId="2" type="noConversion"/>
  </si>
  <si>
    <t>6월
5.26~6.24</t>
    <phoneticPr fontId="2" type="noConversion"/>
  </si>
  <si>
    <t>7월
6.25~7.27</t>
    <phoneticPr fontId="2" type="noConversion"/>
  </si>
  <si>
    <t>7월 (6.25~7.27)</t>
    <phoneticPr fontId="2" type="noConversion"/>
  </si>
  <si>
    <t>9월
8.25~9.25</t>
    <phoneticPr fontId="2" type="noConversion"/>
  </si>
  <si>
    <t>8월
7.28~8.24</t>
    <phoneticPr fontId="2" type="noConversion"/>
  </si>
  <si>
    <t>8월(7.28~8.24)</t>
    <phoneticPr fontId="2" type="noConversion"/>
  </si>
  <si>
    <t>9월 (8.25~9.25)</t>
    <phoneticPr fontId="2" type="noConversion"/>
  </si>
  <si>
    <t>10월
9.26~10.26</t>
    <phoneticPr fontId="2" type="noConversion"/>
  </si>
  <si>
    <t>10월(9.26~10.26)</t>
    <phoneticPr fontId="2" type="noConversion"/>
  </si>
  <si>
    <t>11월
10.27~11.26</t>
    <phoneticPr fontId="2" type="noConversion"/>
  </si>
  <si>
    <t>11월(10.27~11.26)</t>
    <phoneticPr fontId="2" type="noConversion"/>
  </si>
  <si>
    <t xml:space="preserve">안전보건 우수사례 </t>
    <phoneticPr fontId="2" type="noConversion"/>
  </si>
  <si>
    <t>제주센터</t>
  </si>
  <si>
    <t>서귀포빌딩</t>
  </si>
  <si>
    <t>신제주빌딩</t>
  </si>
  <si>
    <t>12월
11.27~12.29</t>
    <phoneticPr fontId="2" type="noConversion"/>
  </si>
  <si>
    <t xml:space="preserve">롯데L7홍대 </t>
    <phoneticPr fontId="2" type="noConversion"/>
  </si>
  <si>
    <t xml:space="preserve">아차사고 </t>
    <phoneticPr fontId="2" type="noConversion"/>
  </si>
  <si>
    <t xml:space="preserve">호텔사업팀 </t>
    <phoneticPr fontId="2" type="noConversion"/>
  </si>
  <si>
    <t xml:space="preserve">현병하 </t>
    <phoneticPr fontId="2" type="noConversion"/>
  </si>
  <si>
    <t>2025-12.19</t>
    <phoneticPr fontId="2" type="noConversion"/>
  </si>
  <si>
    <t>롯데L7홍대</t>
  </si>
  <si>
    <t>최종규 소장</t>
  </si>
  <si>
    <t>호텔사업팀</t>
  </si>
  <si>
    <t>안전보건 우수사례</t>
    <phoneticPr fontId="2" type="noConversion"/>
  </si>
  <si>
    <t>광화문WEST센터</t>
    <phoneticPr fontId="2" type="noConversion"/>
  </si>
  <si>
    <t>광화문WEST</t>
    <phoneticPr fontId="2" type="noConversion"/>
  </si>
  <si>
    <t xml:space="preserve">안젤라 </t>
    <phoneticPr fontId="2" type="noConversion"/>
  </si>
  <si>
    <t>12월(11.27~12.29)</t>
    <phoneticPr fontId="2" type="noConversion"/>
  </si>
  <si>
    <t xml:space="preserve">12월 </t>
    <phoneticPr fontId="2" type="noConversion"/>
  </si>
  <si>
    <t>조수호</t>
    <phoneticPr fontId="2" type="noConversion"/>
  </si>
  <si>
    <t xml:space="preserve">10월 </t>
    <phoneticPr fontId="2" type="noConversion"/>
  </si>
  <si>
    <t xml:space="preserve">2025년  안전365 게시글 포상자 명단 </t>
    <phoneticPr fontId="2" type="noConversion"/>
  </si>
  <si>
    <t xml:space="preserve">안전보건 우수사례 </t>
    <phoneticPr fontId="2" type="noConversion"/>
  </si>
  <si>
    <t>모란센터</t>
    <phoneticPr fontId="2" type="noConversion"/>
  </si>
  <si>
    <t>모란빌딩</t>
    <phoneticPr fontId="2" type="noConversion"/>
  </si>
  <si>
    <t>김종인</t>
    <phoneticPr fontId="2" type="noConversion"/>
  </si>
  <si>
    <t>조수호</t>
    <phoneticPr fontId="2" type="noConversion"/>
  </si>
  <si>
    <t xml:space="preserve">안전용품 추천 </t>
    <phoneticPr fontId="2" type="noConversion"/>
  </si>
  <si>
    <t>FM사업본부</t>
  </si>
  <si>
    <t>FM사업팀</t>
  </si>
  <si>
    <t xml:space="preserve">권태규 </t>
    <phoneticPr fontId="2" type="noConversion"/>
  </si>
  <si>
    <t>9월</t>
    <phoneticPr fontId="2" type="noConversion"/>
  </si>
  <si>
    <t>우수사례</t>
    <phoneticPr fontId="2" type="noConversion"/>
  </si>
  <si>
    <t>우수사례</t>
    <phoneticPr fontId="2" type="noConversion"/>
  </si>
  <si>
    <t>리마크빌(동대문)</t>
  </si>
  <si>
    <t>안전용품</t>
    <phoneticPr fontId="2" type="noConversion"/>
  </si>
  <si>
    <t>안전용품</t>
    <phoneticPr fontId="2" type="noConversion"/>
  </si>
  <si>
    <t>호텔사업본부</t>
  </si>
  <si>
    <t>홍성규 차장</t>
  </si>
  <si>
    <t xml:space="preserve">8월 </t>
    <phoneticPr fontId="2" type="noConversion"/>
  </si>
  <si>
    <t>조수호 부장</t>
  </si>
  <si>
    <t>아차사고</t>
    <phoneticPr fontId="2" type="noConversion"/>
  </si>
  <si>
    <t>부산정보통신센터</t>
  </si>
  <si>
    <t xml:space="preserve">이재구 센터장 </t>
    <phoneticPr fontId="2" type="noConversion"/>
  </si>
  <si>
    <t xml:space="preserve">7월 </t>
    <phoneticPr fontId="2" type="noConversion"/>
  </si>
  <si>
    <t>우수사례</t>
    <phoneticPr fontId="2" type="noConversion"/>
  </si>
  <si>
    <t>엔비어스파크</t>
  </si>
  <si>
    <t>원종성 시설팀장</t>
  </si>
  <si>
    <t>아차사고</t>
    <phoneticPr fontId="2" type="noConversion"/>
  </si>
  <si>
    <t>모란센터</t>
  </si>
  <si>
    <t>모란빌딩</t>
  </si>
  <si>
    <t>배광수 소장</t>
  </si>
  <si>
    <t>안전용품</t>
    <phoneticPr fontId="2" type="noConversion"/>
  </si>
  <si>
    <t>인프라사업본부</t>
  </si>
  <si>
    <t>김형철 팀장</t>
  </si>
  <si>
    <t xml:space="preserve">6월 </t>
    <phoneticPr fontId="2" type="noConversion"/>
  </si>
  <si>
    <t>우수사례</t>
    <phoneticPr fontId="2" type="noConversion"/>
  </si>
  <si>
    <t>인천센터</t>
  </si>
  <si>
    <t>인천빌딩</t>
  </si>
  <si>
    <t>안전용품</t>
    <phoneticPr fontId="2" type="noConversion"/>
  </si>
  <si>
    <t>(주)케이에스메이트</t>
  </si>
  <si>
    <t>강원사업단</t>
  </si>
  <si>
    <t>민병철 경비지도사</t>
  </si>
  <si>
    <t xml:space="preserve">5월 </t>
    <phoneticPr fontId="2" type="noConversion"/>
  </si>
  <si>
    <t>김은주 사원</t>
  </si>
  <si>
    <t>리마크빌(관악)</t>
  </si>
  <si>
    <t>허순애 사원</t>
  </si>
  <si>
    <t>안전용품</t>
    <phoneticPr fontId="2" type="noConversion"/>
  </si>
  <si>
    <t xml:space="preserve">4월 </t>
    <phoneticPr fontId="2" type="noConversion"/>
  </si>
  <si>
    <t>박화실 소장</t>
  </si>
  <si>
    <t>아차사고</t>
    <phoneticPr fontId="2" type="noConversion"/>
  </si>
  <si>
    <t>분당센터</t>
  </si>
  <si>
    <t>분당본사타워</t>
  </si>
  <si>
    <t>유형열 시설팀장</t>
  </si>
  <si>
    <t xml:space="preserve">3월 </t>
    <phoneticPr fontId="2" type="noConversion"/>
  </si>
  <si>
    <t>김형균 소장</t>
  </si>
  <si>
    <t>제주센터</t>
    <phoneticPr fontId="2" type="noConversion"/>
  </si>
  <si>
    <t>제주빌딩</t>
    <phoneticPr fontId="2" type="noConversion"/>
  </si>
  <si>
    <t>노금실 사원</t>
    <phoneticPr fontId="2" type="noConversion"/>
  </si>
  <si>
    <t>호텔사업본부</t>
    <phoneticPr fontId="2" type="noConversion"/>
  </si>
  <si>
    <t>호텔사업팀</t>
    <phoneticPr fontId="2" type="noConversion"/>
  </si>
  <si>
    <t>정승훈 차장</t>
    <phoneticPr fontId="2" type="noConversion"/>
  </si>
  <si>
    <t xml:space="preserve">2월 </t>
    <phoneticPr fontId="2" type="noConversion"/>
  </si>
  <si>
    <t>우수사례</t>
    <phoneticPr fontId="2" type="noConversion"/>
  </si>
  <si>
    <t>송파센터</t>
  </si>
  <si>
    <t>송파빌딩</t>
  </si>
  <si>
    <t>강성학 방재실장</t>
  </si>
  <si>
    <t>아차사고</t>
    <phoneticPr fontId="2" type="noConversion"/>
  </si>
  <si>
    <t>안전용품</t>
    <phoneticPr fontId="2" type="noConversion"/>
  </si>
  <si>
    <t>정승훈 차장</t>
  </si>
  <si>
    <t>1월</t>
    <phoneticPr fontId="2" type="noConversion"/>
  </si>
  <si>
    <t xml:space="preserve">순서 </t>
    <phoneticPr fontId="2" type="noConversion"/>
  </si>
  <si>
    <t xml:space="preserve">포상월 </t>
    <phoneticPr fontId="2" type="noConversion"/>
  </si>
  <si>
    <t>정덕근 기계실장</t>
    <phoneticPr fontId="2" type="noConversion"/>
  </si>
  <si>
    <t xml:space="preserve">김성주 팀장 </t>
    <phoneticPr fontId="2" type="noConversion"/>
  </si>
  <si>
    <t xml:space="preserve">조수호 부장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</si>
</sst>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8"/>
      <color rgb="FF000000"/>
      <name val="맑은 고딕"/>
      <family val="3"/>
      <charset val="129"/>
      <scheme val="minor"/>
    </font>
    <font>
      <u/>
      <sz val="18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7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1" fontId="0" fillId="5" borderId="1" xfId="1" applyFont="1" applyFill="1" applyBorder="1" applyAlignment="1">
      <alignment horizontal="center" vertical="center"/>
    </xf>
    <xf numFmtId="41" fontId="0" fillId="5" borderId="15" xfId="0" applyNumberFormat="1" applyFill="1" applyBorder="1" applyAlignment="1">
      <alignment horizontal="center" vertical="center"/>
    </xf>
    <xf numFmtId="41" fontId="0" fillId="5" borderId="15" xfId="1" applyFont="1" applyFill="1" applyBorder="1" applyAlignment="1">
      <alignment horizontal="center" vertical="center"/>
    </xf>
    <xf numFmtId="41" fontId="0" fillId="5" borderId="11" xfId="1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41" fontId="0" fillId="0" borderId="15" xfId="0" applyNumberFormat="1" applyBorder="1" applyAlignment="1">
      <alignment horizontal="center" vertical="center"/>
    </xf>
    <xf numFmtId="41" fontId="0" fillId="0" borderId="15" xfId="1" applyFont="1" applyBorder="1" applyAlignment="1">
      <alignment horizontal="center" vertical="center"/>
    </xf>
    <xf numFmtId="41" fontId="0" fillId="0" borderId="15" xfId="1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41" fontId="0" fillId="0" borderId="19" xfId="1" applyFont="1" applyBorder="1" applyAlignment="1">
      <alignment horizontal="center" vertical="center"/>
    </xf>
    <xf numFmtId="41" fontId="0" fillId="3" borderId="20" xfId="0" applyNumberFormat="1" applyFill="1" applyBorder="1" applyAlignment="1">
      <alignment horizontal="center" vertical="center"/>
    </xf>
    <xf numFmtId="41" fontId="0" fillId="6" borderId="17" xfId="0" applyNumberForma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41" fontId="0" fillId="0" borderId="2" xfId="1" applyFont="1" applyFill="1" applyBorder="1" applyAlignment="1">
      <alignment horizontal="center" vertical="center"/>
    </xf>
    <xf numFmtId="41" fontId="0" fillId="0" borderId="23" xfId="1" applyFont="1" applyFill="1" applyBorder="1" applyAlignment="1">
      <alignment horizontal="center" vertical="center"/>
    </xf>
    <xf numFmtId="41" fontId="0" fillId="0" borderId="11" xfId="1" applyFont="1" applyFill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41" fontId="0" fillId="7" borderId="1" xfId="1" applyFont="1" applyFill="1" applyBorder="1" applyAlignment="1">
      <alignment horizontal="center" vertical="center"/>
    </xf>
    <xf numFmtId="41" fontId="0" fillId="7" borderId="15" xfId="0" applyNumberFormat="1" applyFill="1" applyBorder="1" applyAlignment="1">
      <alignment horizontal="center" vertical="center"/>
    </xf>
    <xf numFmtId="41" fontId="0" fillId="7" borderId="15" xfId="1" applyFont="1" applyFill="1" applyBorder="1" applyAlignment="1">
      <alignment horizontal="center" vertical="center"/>
    </xf>
    <xf numFmtId="41" fontId="0" fillId="7" borderId="11" xfId="1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8" fillId="4" borderId="1" xfId="2" applyFont="1" applyFill="1" applyBorder="1" applyAlignment="1">
      <alignment horizontal="center" vertical="center" wrapText="1"/>
    </xf>
    <xf numFmtId="41" fontId="0" fillId="8" borderId="11" xfId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2" applyBorder="1" applyAlignment="1">
      <alignment horizontal="center" vertical="center" wrapText="1"/>
    </xf>
    <xf numFmtId="14" fontId="4" fillId="0" borderId="1" xfId="2" applyNumberFormat="1" applyBorder="1" applyAlignment="1">
      <alignment horizontal="center" vertical="center" wrapText="1"/>
    </xf>
    <xf numFmtId="14" fontId="9" fillId="9" borderId="1" xfId="0" applyNumberFormat="1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0" fontId="4" fillId="10" borderId="1" xfId="2" applyFill="1" applyBorder="1" applyAlignment="1">
      <alignment horizontal="center" vertical="center" wrapText="1"/>
    </xf>
    <xf numFmtId="14" fontId="4" fillId="10" borderId="1" xfId="2" applyNumberFormat="1" applyFill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5">
    <cellStyle name="쉼표 [0]" xfId="1" builtinId="6"/>
    <cellStyle name="표준" xfId="0" builtinId="0"/>
    <cellStyle name="표준 2" xfId="3" xr:uid="{00000000-0005-0000-0000-000002000000}"/>
    <cellStyle name="표준 3" xfId="4" xr:uid="{00000000-0005-0000-0000-000003000000}"/>
    <cellStyle name="표준 4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workbookViewId="0">
      <selection activeCell="B10" sqref="B10"/>
    </sheetView>
  </sheetViews>
  <sheetFormatPr defaultRowHeight="17.399999999999999" x14ac:dyDescent="0.4"/>
  <cols>
    <col min="1" max="1" width="17.8984375" bestFit="1" customWidth="1"/>
    <col min="2" max="2" width="10.8984375" style="1" customWidth="1"/>
    <col min="3" max="6" width="10.8984375" style="1" bestFit="1" customWidth="1"/>
    <col min="7" max="11" width="10.8984375" style="1" customWidth="1"/>
    <col min="12" max="13" width="11.8984375" style="1" bestFit="1" customWidth="1"/>
    <col min="14" max="14" width="9.5" customWidth="1"/>
  </cols>
  <sheetData>
    <row r="1" spans="1:14" ht="46.8" customHeight="1" x14ac:dyDescent="0.4">
      <c r="A1" s="61" t="s">
        <v>18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4" ht="46.2" customHeight="1" x14ac:dyDescent="0.4">
      <c r="A2" s="5" t="s">
        <v>2</v>
      </c>
      <c r="B2" s="7" t="s">
        <v>16</v>
      </c>
      <c r="C2" s="7" t="s">
        <v>19</v>
      </c>
      <c r="D2" s="7" t="s">
        <v>21</v>
      </c>
      <c r="E2" s="7" t="s">
        <v>25</v>
      </c>
      <c r="F2" s="7" t="s">
        <v>26</v>
      </c>
      <c r="G2" s="7" t="s">
        <v>35</v>
      </c>
      <c r="H2" s="7" t="s">
        <v>36</v>
      </c>
      <c r="I2" s="7" t="s">
        <v>39</v>
      </c>
      <c r="J2" s="7" t="s">
        <v>38</v>
      </c>
      <c r="K2" s="7" t="s">
        <v>42</v>
      </c>
      <c r="L2" s="7" t="s">
        <v>44</v>
      </c>
      <c r="M2" s="7" t="s">
        <v>50</v>
      </c>
      <c r="N2" s="7" t="s">
        <v>3</v>
      </c>
    </row>
    <row r="3" spans="1:14" ht="24.6" customHeight="1" x14ac:dyDescent="0.4">
      <c r="A3" s="2" t="s">
        <v>4</v>
      </c>
      <c r="B3" s="2">
        <v>3</v>
      </c>
      <c r="C3" s="2">
        <v>1</v>
      </c>
      <c r="D3" s="2">
        <v>15</v>
      </c>
      <c r="E3" s="2">
        <v>9</v>
      </c>
      <c r="F3" s="2">
        <v>6</v>
      </c>
      <c r="G3" s="2">
        <v>9</v>
      </c>
      <c r="H3" s="2">
        <v>10</v>
      </c>
      <c r="I3" s="2">
        <v>6</v>
      </c>
      <c r="J3" s="2">
        <v>6</v>
      </c>
      <c r="K3" s="2">
        <v>5</v>
      </c>
      <c r="L3" s="2">
        <v>8</v>
      </c>
      <c r="M3" s="2">
        <v>2</v>
      </c>
      <c r="N3" s="8">
        <f>SUM(B3:M3)</f>
        <v>80</v>
      </c>
    </row>
    <row r="4" spans="1:14" ht="24.6" customHeight="1" x14ac:dyDescent="0.4">
      <c r="A4" s="2" t="s">
        <v>5</v>
      </c>
      <c r="B4" s="2">
        <v>3</v>
      </c>
      <c r="C4" s="2">
        <v>3</v>
      </c>
      <c r="D4" s="2">
        <v>2</v>
      </c>
      <c r="E4" s="2">
        <v>5</v>
      </c>
      <c r="F4" s="2">
        <v>0</v>
      </c>
      <c r="G4" s="2">
        <v>16</v>
      </c>
      <c r="H4" s="2">
        <v>10</v>
      </c>
      <c r="I4" s="2">
        <v>1</v>
      </c>
      <c r="J4" s="2"/>
      <c r="K4" s="2">
        <v>1</v>
      </c>
      <c r="L4" s="2">
        <v>1</v>
      </c>
      <c r="M4" s="2">
        <v>1</v>
      </c>
      <c r="N4" s="8">
        <f>SUM(B4:M4)</f>
        <v>43</v>
      </c>
    </row>
    <row r="5" spans="1:14" ht="24.6" customHeight="1" thickBot="1" x14ac:dyDescent="0.45">
      <c r="A5" s="3" t="s">
        <v>6</v>
      </c>
      <c r="B5" s="3">
        <v>7</v>
      </c>
      <c r="C5" s="3">
        <v>1</v>
      </c>
      <c r="D5" s="3">
        <v>1</v>
      </c>
      <c r="E5" s="3">
        <v>2</v>
      </c>
      <c r="F5" s="3">
        <v>1</v>
      </c>
      <c r="G5" s="3">
        <v>2</v>
      </c>
      <c r="H5" s="3">
        <v>4</v>
      </c>
      <c r="I5" s="3">
        <v>1</v>
      </c>
      <c r="J5" s="3">
        <v>1</v>
      </c>
      <c r="K5" s="3"/>
      <c r="L5" s="3"/>
      <c r="M5" s="3">
        <v>1</v>
      </c>
      <c r="N5" s="9">
        <f>SUM(B5:M5)</f>
        <v>21</v>
      </c>
    </row>
    <row r="6" spans="1:14" ht="24.6" customHeight="1" thickBot="1" x14ac:dyDescent="0.45">
      <c r="A6" s="4" t="s">
        <v>7</v>
      </c>
      <c r="B6" s="45">
        <f t="shared" ref="B6:N6" si="0">SUM(B3:B5)</f>
        <v>13</v>
      </c>
      <c r="C6" s="45">
        <f t="shared" si="0"/>
        <v>5</v>
      </c>
      <c r="D6" s="45">
        <f t="shared" si="0"/>
        <v>18</v>
      </c>
      <c r="E6" s="45">
        <f t="shared" si="0"/>
        <v>16</v>
      </c>
      <c r="F6" s="45">
        <f t="shared" si="0"/>
        <v>7</v>
      </c>
      <c r="G6" s="45">
        <f t="shared" si="0"/>
        <v>27</v>
      </c>
      <c r="H6" s="45">
        <f t="shared" si="0"/>
        <v>24</v>
      </c>
      <c r="I6" s="45">
        <f t="shared" si="0"/>
        <v>8</v>
      </c>
      <c r="J6" s="45">
        <f t="shared" si="0"/>
        <v>7</v>
      </c>
      <c r="K6" s="45">
        <f t="shared" si="0"/>
        <v>6</v>
      </c>
      <c r="L6" s="45">
        <f t="shared" si="0"/>
        <v>9</v>
      </c>
      <c r="M6" s="45">
        <f t="shared" si="0"/>
        <v>4</v>
      </c>
      <c r="N6" s="45">
        <f t="shared" si="0"/>
        <v>144</v>
      </c>
    </row>
    <row r="7" spans="1:14" ht="24.6" customHeight="1" x14ac:dyDescent="0.4">
      <c r="A7" s="10" t="s">
        <v>8</v>
      </c>
      <c r="B7" s="10">
        <v>3</v>
      </c>
      <c r="C7" s="10">
        <v>5</v>
      </c>
      <c r="D7" s="10">
        <v>14</v>
      </c>
      <c r="E7" s="10">
        <v>11</v>
      </c>
      <c r="F7" s="10">
        <v>6</v>
      </c>
      <c r="G7" s="10">
        <v>15</v>
      </c>
      <c r="H7" s="10">
        <v>7</v>
      </c>
      <c r="I7" s="10">
        <v>4</v>
      </c>
      <c r="J7" s="10">
        <v>4</v>
      </c>
      <c r="K7" s="10">
        <v>3</v>
      </c>
      <c r="L7" s="10">
        <v>6</v>
      </c>
      <c r="M7" s="10"/>
      <c r="N7" s="11">
        <f>SUM(B7:M7)</f>
        <v>78</v>
      </c>
    </row>
    <row r="8" spans="1:14" ht="9" customHeight="1" x14ac:dyDescent="0.4">
      <c r="A8" s="1"/>
    </row>
  </sheetData>
  <mergeCells count="1">
    <mergeCell ref="A1:N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8"/>
  <sheetViews>
    <sheetView workbookViewId="0">
      <selection activeCell="I23" sqref="I22:I23"/>
    </sheetView>
  </sheetViews>
  <sheetFormatPr defaultRowHeight="17.399999999999999" x14ac:dyDescent="0.4"/>
  <cols>
    <col min="1" max="1" width="19.3984375" bestFit="1" customWidth="1"/>
    <col min="2" max="3" width="7.3984375" style="1" bestFit="1" customWidth="1"/>
    <col min="4" max="4" width="8.3984375" style="1" bestFit="1" customWidth="1"/>
    <col min="5" max="5" width="9.3984375" style="1" bestFit="1" customWidth="1"/>
    <col min="6" max="7" width="7.3984375" style="1" bestFit="1" customWidth="1"/>
    <col min="8" max="8" width="8.3984375" style="1" bestFit="1" customWidth="1"/>
    <col min="9" max="9" width="9.3984375" style="1" bestFit="1" customWidth="1"/>
    <col min="10" max="10" width="7.3984375" style="1" bestFit="1" customWidth="1"/>
    <col min="11" max="11" width="7.3984375" bestFit="1" customWidth="1"/>
    <col min="12" max="12" width="8.3984375" bestFit="1" customWidth="1"/>
    <col min="13" max="13" width="9.3984375" bestFit="1" customWidth="1"/>
    <col min="14" max="14" width="19.19921875" bestFit="1" customWidth="1"/>
    <col min="15" max="16" width="10.8984375" bestFit="1" customWidth="1"/>
  </cols>
  <sheetData>
    <row r="1" spans="1:16" ht="43.8" customHeight="1" thickBot="1" x14ac:dyDescent="0.45">
      <c r="A1" s="62" t="s">
        <v>17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6" ht="21.6" customHeight="1" x14ac:dyDescent="0.4">
      <c r="A2" s="67" t="s">
        <v>2</v>
      </c>
      <c r="B2" s="69" t="s">
        <v>4</v>
      </c>
      <c r="C2" s="70"/>
      <c r="D2" s="70"/>
      <c r="E2" s="71"/>
      <c r="F2" s="69" t="s">
        <v>5</v>
      </c>
      <c r="G2" s="70"/>
      <c r="H2" s="70"/>
      <c r="I2" s="71"/>
      <c r="J2" s="69" t="s">
        <v>15</v>
      </c>
      <c r="K2" s="70"/>
      <c r="L2" s="70"/>
      <c r="M2" s="71"/>
      <c r="N2" s="69" t="s">
        <v>9</v>
      </c>
      <c r="O2" s="71"/>
      <c r="P2" s="63" t="s">
        <v>12</v>
      </c>
    </row>
    <row r="3" spans="1:16" ht="21.6" customHeight="1" x14ac:dyDescent="0.4">
      <c r="A3" s="68"/>
      <c r="B3" s="12" t="s">
        <v>11</v>
      </c>
      <c r="C3" s="13" t="s">
        <v>13</v>
      </c>
      <c r="D3" s="65" t="s">
        <v>10</v>
      </c>
      <c r="E3" s="66"/>
      <c r="F3" s="12" t="s">
        <v>11</v>
      </c>
      <c r="G3" s="13" t="s">
        <v>13</v>
      </c>
      <c r="H3" s="65" t="s">
        <v>10</v>
      </c>
      <c r="I3" s="66"/>
      <c r="J3" s="12" t="s">
        <v>11</v>
      </c>
      <c r="K3" s="13" t="s">
        <v>13</v>
      </c>
      <c r="L3" s="65" t="s">
        <v>10</v>
      </c>
      <c r="M3" s="66"/>
      <c r="N3" s="12" t="s">
        <v>14</v>
      </c>
      <c r="O3" s="14" t="s">
        <v>10</v>
      </c>
      <c r="P3" s="64"/>
    </row>
    <row r="4" spans="1:16" ht="25.2" customHeight="1" x14ac:dyDescent="0.4">
      <c r="A4" s="15" t="s">
        <v>27</v>
      </c>
      <c r="B4" s="16">
        <v>3</v>
      </c>
      <c r="C4" s="17">
        <v>1</v>
      </c>
      <c r="D4" s="18">
        <v>30000</v>
      </c>
      <c r="E4" s="19">
        <f t="shared" ref="E4:E9" si="0">SUM(C4*D4)</f>
        <v>30000</v>
      </c>
      <c r="F4" s="16">
        <v>3</v>
      </c>
      <c r="G4" s="17">
        <v>1</v>
      </c>
      <c r="H4" s="18">
        <v>30000</v>
      </c>
      <c r="I4" s="20">
        <f t="shared" ref="I4:I15" si="1">SUM(G4*H4)</f>
        <v>30000</v>
      </c>
      <c r="J4" s="16">
        <v>7</v>
      </c>
      <c r="K4" s="17">
        <v>1</v>
      </c>
      <c r="L4" s="18">
        <v>30000</v>
      </c>
      <c r="M4" s="20">
        <f t="shared" ref="M4:M9" si="2">SUM(K4*L4)</f>
        <v>30000</v>
      </c>
      <c r="N4" s="16"/>
      <c r="O4" s="20"/>
      <c r="P4" s="21">
        <f t="shared" ref="P4:P15" si="3">SUM(O4+E4+I4+M4)</f>
        <v>90000</v>
      </c>
    </row>
    <row r="5" spans="1:16" ht="25.05" customHeight="1" x14ac:dyDescent="0.4">
      <c r="A5" s="22" t="s">
        <v>28</v>
      </c>
      <c r="B5" s="23">
        <v>1</v>
      </c>
      <c r="C5" s="2">
        <v>1</v>
      </c>
      <c r="D5" s="37">
        <v>30000</v>
      </c>
      <c r="E5" s="24">
        <f t="shared" si="0"/>
        <v>30000</v>
      </c>
      <c r="F5" s="23">
        <v>3</v>
      </c>
      <c r="G5" s="2">
        <v>1</v>
      </c>
      <c r="H5" s="37">
        <v>30000</v>
      </c>
      <c r="I5" s="26">
        <f t="shared" si="1"/>
        <v>30000</v>
      </c>
      <c r="J5" s="23">
        <v>1</v>
      </c>
      <c r="K5" s="2">
        <v>1</v>
      </c>
      <c r="L5" s="37">
        <v>30000</v>
      </c>
      <c r="M5" s="26">
        <f t="shared" si="2"/>
        <v>30000</v>
      </c>
      <c r="N5" s="23"/>
      <c r="O5" s="26"/>
      <c r="P5" s="36">
        <f t="shared" si="3"/>
        <v>90000</v>
      </c>
    </row>
    <row r="6" spans="1:16" ht="25.05" customHeight="1" x14ac:dyDescent="0.4">
      <c r="A6" s="15" t="s">
        <v>29</v>
      </c>
      <c r="B6" s="38">
        <v>15</v>
      </c>
      <c r="C6" s="39">
        <v>1</v>
      </c>
      <c r="D6" s="40">
        <v>30000</v>
      </c>
      <c r="E6" s="41">
        <f t="shared" si="0"/>
        <v>30000</v>
      </c>
      <c r="F6" s="38">
        <v>2</v>
      </c>
      <c r="G6" s="39">
        <v>1</v>
      </c>
      <c r="H6" s="40">
        <v>30000</v>
      </c>
      <c r="I6" s="42">
        <f t="shared" si="1"/>
        <v>30000</v>
      </c>
      <c r="J6" s="38">
        <v>1</v>
      </c>
      <c r="K6" s="39">
        <v>1</v>
      </c>
      <c r="L6" s="40">
        <v>30000</v>
      </c>
      <c r="M6" s="42">
        <f t="shared" si="2"/>
        <v>30000</v>
      </c>
      <c r="N6" s="38"/>
      <c r="O6" s="42"/>
      <c r="P6" s="43">
        <f t="shared" si="3"/>
        <v>90000</v>
      </c>
    </row>
    <row r="7" spans="1:16" ht="25.05" customHeight="1" x14ac:dyDescent="0.4">
      <c r="A7" s="22" t="s">
        <v>30</v>
      </c>
      <c r="B7" s="23">
        <v>9</v>
      </c>
      <c r="C7" s="2">
        <v>1</v>
      </c>
      <c r="D7" s="37">
        <v>30000</v>
      </c>
      <c r="E7" s="24">
        <f t="shared" si="0"/>
        <v>30000</v>
      </c>
      <c r="F7" s="23">
        <v>5</v>
      </c>
      <c r="G7" s="2">
        <v>1</v>
      </c>
      <c r="H7" s="37">
        <v>30000</v>
      </c>
      <c r="I7" s="26">
        <f t="shared" si="1"/>
        <v>30000</v>
      </c>
      <c r="J7" s="23">
        <v>2</v>
      </c>
      <c r="K7" s="2">
        <v>1</v>
      </c>
      <c r="L7" s="37">
        <v>30000</v>
      </c>
      <c r="M7" s="26">
        <f t="shared" si="2"/>
        <v>30000</v>
      </c>
      <c r="N7" s="23"/>
      <c r="O7" s="26"/>
      <c r="P7" s="36">
        <f t="shared" si="3"/>
        <v>90000</v>
      </c>
    </row>
    <row r="8" spans="1:16" ht="25.05" customHeight="1" x14ac:dyDescent="0.4">
      <c r="A8" s="44" t="s">
        <v>33</v>
      </c>
      <c r="B8" s="16">
        <v>6</v>
      </c>
      <c r="C8" s="17">
        <v>2</v>
      </c>
      <c r="D8" s="18">
        <v>30000</v>
      </c>
      <c r="E8" s="41">
        <f t="shared" si="0"/>
        <v>60000</v>
      </c>
      <c r="F8" s="16">
        <v>0</v>
      </c>
      <c r="G8" s="17">
        <v>0</v>
      </c>
      <c r="H8" s="18">
        <v>30000</v>
      </c>
      <c r="I8" s="42">
        <f t="shared" si="1"/>
        <v>0</v>
      </c>
      <c r="J8" s="16">
        <v>1</v>
      </c>
      <c r="K8" s="17">
        <v>1</v>
      </c>
      <c r="L8" s="18">
        <v>30000</v>
      </c>
      <c r="M8" s="42">
        <f t="shared" si="2"/>
        <v>30000</v>
      </c>
      <c r="N8" s="16"/>
      <c r="O8" s="20"/>
      <c r="P8" s="43">
        <f t="shared" si="3"/>
        <v>90000</v>
      </c>
    </row>
    <row r="9" spans="1:16" ht="25.05" customHeight="1" x14ac:dyDescent="0.4">
      <c r="A9" s="22" t="s">
        <v>34</v>
      </c>
      <c r="B9" s="23">
        <v>9</v>
      </c>
      <c r="C9" s="2">
        <v>1</v>
      </c>
      <c r="D9" s="37">
        <v>30000</v>
      </c>
      <c r="E9" s="24">
        <f t="shared" si="0"/>
        <v>30000</v>
      </c>
      <c r="F9" s="23">
        <v>16</v>
      </c>
      <c r="G9" s="2">
        <v>1</v>
      </c>
      <c r="H9" s="37">
        <v>30000</v>
      </c>
      <c r="I9" s="42">
        <f t="shared" si="1"/>
        <v>30000</v>
      </c>
      <c r="J9" s="23">
        <v>2</v>
      </c>
      <c r="K9" s="2">
        <v>1</v>
      </c>
      <c r="L9" s="37">
        <v>30000</v>
      </c>
      <c r="M9" s="26">
        <f t="shared" si="2"/>
        <v>30000</v>
      </c>
      <c r="N9" s="23"/>
      <c r="O9" s="25"/>
      <c r="P9" s="36">
        <f t="shared" si="3"/>
        <v>90000</v>
      </c>
    </row>
    <row r="10" spans="1:16" ht="25.05" customHeight="1" x14ac:dyDescent="0.4">
      <c r="A10" s="44" t="s">
        <v>37</v>
      </c>
      <c r="B10" s="16">
        <v>10</v>
      </c>
      <c r="C10" s="17">
        <v>1</v>
      </c>
      <c r="D10" s="18">
        <v>30000</v>
      </c>
      <c r="E10" s="19">
        <v>30000</v>
      </c>
      <c r="F10" s="16">
        <v>10</v>
      </c>
      <c r="G10" s="17">
        <v>1</v>
      </c>
      <c r="H10" s="18">
        <v>30000</v>
      </c>
      <c r="I10" s="42">
        <f t="shared" si="1"/>
        <v>30000</v>
      </c>
      <c r="J10" s="16">
        <v>4</v>
      </c>
      <c r="K10" s="17">
        <v>1</v>
      </c>
      <c r="L10" s="18">
        <v>30000</v>
      </c>
      <c r="M10" s="20">
        <v>30000</v>
      </c>
      <c r="N10" s="16"/>
      <c r="O10" s="20"/>
      <c r="P10" s="21">
        <f t="shared" si="3"/>
        <v>90000</v>
      </c>
    </row>
    <row r="11" spans="1:16" ht="25.05" customHeight="1" x14ac:dyDescent="0.4">
      <c r="A11" s="22" t="s">
        <v>40</v>
      </c>
      <c r="B11" s="23">
        <v>6</v>
      </c>
      <c r="C11" s="2">
        <v>2</v>
      </c>
      <c r="D11" s="6">
        <v>30000</v>
      </c>
      <c r="E11" s="24">
        <v>60000</v>
      </c>
      <c r="F11" s="23">
        <v>1</v>
      </c>
      <c r="G11" s="2">
        <v>0</v>
      </c>
      <c r="H11" s="6">
        <v>30000</v>
      </c>
      <c r="I11" s="42">
        <f t="shared" si="1"/>
        <v>0</v>
      </c>
      <c r="J11" s="23">
        <v>1</v>
      </c>
      <c r="K11" s="6">
        <v>1</v>
      </c>
      <c r="L11" s="6">
        <v>30000</v>
      </c>
      <c r="M11" s="25">
        <v>30000</v>
      </c>
      <c r="N11" s="23"/>
      <c r="O11" s="25"/>
      <c r="P11" s="47">
        <f t="shared" si="3"/>
        <v>90000</v>
      </c>
    </row>
    <row r="12" spans="1:16" ht="25.05" customHeight="1" x14ac:dyDescent="0.4">
      <c r="A12" s="15" t="s">
        <v>41</v>
      </c>
      <c r="B12" s="16">
        <v>6</v>
      </c>
      <c r="C12" s="17">
        <v>2</v>
      </c>
      <c r="D12" s="18">
        <v>30000</v>
      </c>
      <c r="E12" s="19">
        <v>60000</v>
      </c>
      <c r="F12" s="16">
        <v>0</v>
      </c>
      <c r="G12" s="17">
        <v>0</v>
      </c>
      <c r="H12" s="18">
        <v>30000</v>
      </c>
      <c r="I12" s="42">
        <f t="shared" si="1"/>
        <v>0</v>
      </c>
      <c r="J12" s="16">
        <v>1</v>
      </c>
      <c r="K12" s="17">
        <v>1</v>
      </c>
      <c r="L12" s="18">
        <v>30000</v>
      </c>
      <c r="M12" s="20">
        <v>30000</v>
      </c>
      <c r="N12" s="16"/>
      <c r="O12" s="20"/>
      <c r="P12" s="21">
        <f t="shared" si="3"/>
        <v>90000</v>
      </c>
    </row>
    <row r="13" spans="1:16" ht="25.05" customHeight="1" x14ac:dyDescent="0.4">
      <c r="A13" s="22" t="s">
        <v>43</v>
      </c>
      <c r="B13" s="23">
        <v>5</v>
      </c>
      <c r="C13" s="2">
        <v>1</v>
      </c>
      <c r="D13" s="6">
        <v>50000</v>
      </c>
      <c r="E13" s="24">
        <v>50000</v>
      </c>
      <c r="F13" s="23">
        <v>1</v>
      </c>
      <c r="G13" s="2">
        <v>0</v>
      </c>
      <c r="H13" s="6">
        <v>0</v>
      </c>
      <c r="I13" s="42">
        <f t="shared" si="1"/>
        <v>0</v>
      </c>
      <c r="J13" s="23"/>
      <c r="K13" s="2"/>
      <c r="L13" s="6"/>
      <c r="M13" s="20"/>
      <c r="N13" s="23"/>
      <c r="O13" s="26"/>
      <c r="P13" s="21">
        <f t="shared" si="3"/>
        <v>50000</v>
      </c>
    </row>
    <row r="14" spans="1:16" ht="25.05" customHeight="1" x14ac:dyDescent="0.4">
      <c r="A14" s="15" t="s">
        <v>45</v>
      </c>
      <c r="B14" s="16">
        <v>8</v>
      </c>
      <c r="C14" s="17"/>
      <c r="D14" s="18"/>
      <c r="E14" s="18"/>
      <c r="F14" s="16">
        <v>1</v>
      </c>
      <c r="G14" s="17"/>
      <c r="H14" s="18"/>
      <c r="I14" s="42">
        <f t="shared" si="1"/>
        <v>0</v>
      </c>
      <c r="J14" s="16">
        <v>0</v>
      </c>
      <c r="K14" s="18"/>
      <c r="L14" s="18"/>
      <c r="M14" s="20"/>
      <c r="N14" s="16"/>
      <c r="O14" s="20"/>
      <c r="P14" s="21">
        <f t="shared" si="3"/>
        <v>0</v>
      </c>
    </row>
    <row r="15" spans="1:16" ht="25.05" customHeight="1" x14ac:dyDescent="0.4">
      <c r="A15" s="22" t="s">
        <v>63</v>
      </c>
      <c r="B15" s="33">
        <v>2</v>
      </c>
      <c r="C15" s="3">
        <v>1</v>
      </c>
      <c r="D15" s="34">
        <v>50000</v>
      </c>
      <c r="E15" s="24">
        <v>50000</v>
      </c>
      <c r="F15" s="33">
        <v>1</v>
      </c>
      <c r="G15" s="3">
        <v>1</v>
      </c>
      <c r="H15" s="34">
        <v>50000</v>
      </c>
      <c r="I15" s="42">
        <f t="shared" si="1"/>
        <v>50000</v>
      </c>
      <c r="J15" s="33">
        <v>1</v>
      </c>
      <c r="K15" s="3"/>
      <c r="L15" s="34"/>
      <c r="M15" s="20"/>
      <c r="N15" s="33"/>
      <c r="O15" s="35"/>
      <c r="P15" s="21">
        <f t="shared" si="3"/>
        <v>100000</v>
      </c>
    </row>
    <row r="16" spans="1:16" ht="25.05" customHeight="1" thickBot="1" x14ac:dyDescent="0.45">
      <c r="A16" s="27" t="s">
        <v>7</v>
      </c>
      <c r="B16" s="28">
        <f>SUM(B4:B15)</f>
        <v>80</v>
      </c>
      <c r="C16" s="29">
        <f>SUM(C4:C15)</f>
        <v>14</v>
      </c>
      <c r="D16" s="30"/>
      <c r="E16" s="31">
        <f>SUM(E4:E15)</f>
        <v>460000</v>
      </c>
      <c r="F16" s="28">
        <f>SUM(F4:F15)</f>
        <v>43</v>
      </c>
      <c r="G16" s="29">
        <f>SUM(G4:G15)</f>
        <v>7</v>
      </c>
      <c r="H16" s="29"/>
      <c r="I16" s="31">
        <f>SUM(I4:I15)</f>
        <v>230000</v>
      </c>
      <c r="J16" s="28">
        <f>SUM(J4:J15)</f>
        <v>21</v>
      </c>
      <c r="K16" s="29">
        <f>SUM(K4:K15)</f>
        <v>9</v>
      </c>
      <c r="L16" s="29"/>
      <c r="M16" s="31">
        <f>SUM(M4:M15)</f>
        <v>270000</v>
      </c>
      <c r="N16" s="28">
        <f>COUNTA(N4:N15)</f>
        <v>0</v>
      </c>
      <c r="O16" s="31">
        <f>SUM(O4:O15)</f>
        <v>0</v>
      </c>
      <c r="P16" s="32">
        <f>SUM(P4:P15)</f>
        <v>960000</v>
      </c>
    </row>
    <row r="18" spans="2:10" x14ac:dyDescent="0.4">
      <c r="B18" s="1">
        <f>B16+F16+J16</f>
        <v>144</v>
      </c>
      <c r="D18"/>
      <c r="E18"/>
      <c r="F18"/>
      <c r="G18"/>
      <c r="H18"/>
      <c r="I18"/>
      <c r="J18"/>
    </row>
  </sheetData>
  <mergeCells count="10">
    <mergeCell ref="A1:P1"/>
    <mergeCell ref="P2:P3"/>
    <mergeCell ref="D3:E3"/>
    <mergeCell ref="H3:I3"/>
    <mergeCell ref="L3:M3"/>
    <mergeCell ref="A2:A3"/>
    <mergeCell ref="B2:E2"/>
    <mergeCell ref="F2:I2"/>
    <mergeCell ref="J2:M2"/>
    <mergeCell ref="N2:O2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tabSelected="1" topLeftCell="A19" zoomScaleNormal="100" workbookViewId="0">
      <selection activeCell="G33" sqref="G33"/>
    </sheetView>
  </sheetViews>
  <sheetFormatPr defaultRowHeight="17.399999999999999" x14ac:dyDescent="0.4"/>
  <cols>
    <col min="1" max="1" width="5.3984375" bestFit="1" customWidth="1"/>
    <col min="2" max="2" width="7.8984375" customWidth="1"/>
    <col min="3" max="3" width="19.59765625" bestFit="1" customWidth="1"/>
    <col min="4" max="4" width="17.09765625" bestFit="1" customWidth="1"/>
    <col min="5" max="5" width="18.09765625" bestFit="1" customWidth="1"/>
    <col min="6" max="6" width="18" customWidth="1"/>
    <col min="7" max="7" width="12" bestFit="1" customWidth="1"/>
  </cols>
  <sheetData>
    <row r="1" spans="1:7" ht="22.2" customHeight="1" x14ac:dyDescent="0.4"/>
    <row r="2" spans="1:7" ht="58.2" customHeight="1" x14ac:dyDescent="0.4">
      <c r="B2" s="59" t="s">
        <v>67</v>
      </c>
      <c r="C2" s="60"/>
      <c r="D2" s="60"/>
      <c r="E2" s="60"/>
      <c r="F2" s="60"/>
      <c r="G2" s="60"/>
    </row>
    <row r="3" spans="1:7" ht="30" customHeight="1" x14ac:dyDescent="0.4">
      <c r="A3" s="46" t="s">
        <v>137</v>
      </c>
      <c r="B3" s="46" t="s">
        <v>138</v>
      </c>
      <c r="C3" s="46" t="s">
        <v>22</v>
      </c>
      <c r="D3" s="46" t="s">
        <v>23</v>
      </c>
      <c r="E3" s="46" t="s">
        <v>0</v>
      </c>
      <c r="F3" s="46" t="s">
        <v>24</v>
      </c>
      <c r="G3" s="46" t="s">
        <v>1</v>
      </c>
    </row>
    <row r="4" spans="1:7" ht="19.95" customHeight="1" x14ac:dyDescent="0.4">
      <c r="A4" s="2">
        <v>1</v>
      </c>
      <c r="B4" s="51" t="s">
        <v>136</v>
      </c>
      <c r="C4" s="52" t="s">
        <v>129</v>
      </c>
      <c r="D4" s="51" t="s">
        <v>130</v>
      </c>
      <c r="E4" s="51" t="s">
        <v>131</v>
      </c>
      <c r="F4" s="51" t="s">
        <v>132</v>
      </c>
      <c r="G4" s="49">
        <v>45680</v>
      </c>
    </row>
    <row r="5" spans="1:7" ht="19.95" customHeight="1" x14ac:dyDescent="0.4">
      <c r="A5" s="2">
        <v>2</v>
      </c>
      <c r="B5" s="51" t="s">
        <v>136</v>
      </c>
      <c r="C5" s="52" t="s">
        <v>133</v>
      </c>
      <c r="D5" s="51" t="s">
        <v>83</v>
      </c>
      <c r="E5" s="51" t="s">
        <v>58</v>
      </c>
      <c r="F5" s="51" t="s">
        <v>84</v>
      </c>
      <c r="G5" s="49">
        <v>45680</v>
      </c>
    </row>
    <row r="6" spans="1:7" ht="19.95" customHeight="1" x14ac:dyDescent="0.4">
      <c r="A6" s="2">
        <v>3</v>
      </c>
      <c r="B6" s="51" t="s">
        <v>136</v>
      </c>
      <c r="C6" s="52" t="s">
        <v>134</v>
      </c>
      <c r="D6" s="51" t="s">
        <v>83</v>
      </c>
      <c r="E6" s="51" t="s">
        <v>58</v>
      </c>
      <c r="F6" s="51" t="s">
        <v>135</v>
      </c>
      <c r="G6" s="49">
        <v>45677</v>
      </c>
    </row>
    <row r="7" spans="1:7" ht="19.95" customHeight="1" x14ac:dyDescent="0.4">
      <c r="A7" s="2">
        <v>4</v>
      </c>
      <c r="B7" s="51" t="s">
        <v>128</v>
      </c>
      <c r="C7" s="52" t="s">
        <v>78</v>
      </c>
      <c r="D7" s="51" t="s">
        <v>47</v>
      </c>
      <c r="E7" s="51" t="s">
        <v>49</v>
      </c>
      <c r="F7" s="51" t="s">
        <v>121</v>
      </c>
      <c r="G7" s="49">
        <v>45702</v>
      </c>
    </row>
    <row r="8" spans="1:7" ht="19.95" customHeight="1" x14ac:dyDescent="0.4">
      <c r="A8" s="2">
        <v>5</v>
      </c>
      <c r="B8" s="51" t="s">
        <v>128</v>
      </c>
      <c r="C8" s="52" t="s">
        <v>87</v>
      </c>
      <c r="D8" s="52" t="s">
        <v>122</v>
      </c>
      <c r="E8" s="52" t="s">
        <v>123</v>
      </c>
      <c r="F8" s="52" t="s">
        <v>124</v>
      </c>
      <c r="G8" s="53">
        <v>45709</v>
      </c>
    </row>
    <row r="9" spans="1:7" ht="19.95" customHeight="1" x14ac:dyDescent="0.4">
      <c r="A9" s="2">
        <v>6</v>
      </c>
      <c r="B9" s="51" t="s">
        <v>128</v>
      </c>
      <c r="C9" s="52" t="s">
        <v>81</v>
      </c>
      <c r="D9" s="52" t="s">
        <v>125</v>
      </c>
      <c r="E9" s="52" t="s">
        <v>126</v>
      </c>
      <c r="F9" s="52" t="s">
        <v>127</v>
      </c>
      <c r="G9" s="53">
        <v>45701</v>
      </c>
    </row>
    <row r="10" spans="1:7" ht="19.95" customHeight="1" x14ac:dyDescent="0.4">
      <c r="A10" s="2">
        <v>7</v>
      </c>
      <c r="B10" s="51" t="s">
        <v>120</v>
      </c>
      <c r="C10" s="50" t="s">
        <v>78</v>
      </c>
      <c r="D10" s="51" t="s">
        <v>20</v>
      </c>
      <c r="E10" s="51" t="s">
        <v>111</v>
      </c>
      <c r="F10" s="51" t="s">
        <v>115</v>
      </c>
      <c r="G10" s="49">
        <v>45741</v>
      </c>
    </row>
    <row r="11" spans="1:7" ht="19.95" customHeight="1" x14ac:dyDescent="0.4">
      <c r="A11" s="2">
        <v>8</v>
      </c>
      <c r="B11" s="51" t="s">
        <v>120</v>
      </c>
      <c r="C11" s="50" t="s">
        <v>116</v>
      </c>
      <c r="D11" s="51" t="s">
        <v>47</v>
      </c>
      <c r="E11" s="51" t="s">
        <v>48</v>
      </c>
      <c r="F11" s="51" t="s">
        <v>110</v>
      </c>
      <c r="G11" s="49">
        <v>45734</v>
      </c>
    </row>
    <row r="12" spans="1:7" ht="19.95" customHeight="1" x14ac:dyDescent="0.4">
      <c r="A12" s="2">
        <v>9</v>
      </c>
      <c r="B12" s="51" t="s">
        <v>120</v>
      </c>
      <c r="C12" s="50" t="s">
        <v>81</v>
      </c>
      <c r="D12" s="51" t="s">
        <v>117</v>
      </c>
      <c r="E12" s="51" t="s">
        <v>118</v>
      </c>
      <c r="F12" s="51" t="s">
        <v>119</v>
      </c>
      <c r="G12" s="49">
        <v>45733</v>
      </c>
    </row>
    <row r="13" spans="1:7" ht="19.95" customHeight="1" x14ac:dyDescent="0.4">
      <c r="A13" s="2">
        <v>10</v>
      </c>
      <c r="B13" s="51" t="s">
        <v>114</v>
      </c>
      <c r="C13" s="50" t="s">
        <v>78</v>
      </c>
      <c r="D13" s="48" t="s">
        <v>47</v>
      </c>
      <c r="E13" s="48" t="s">
        <v>48</v>
      </c>
      <c r="F13" s="48" t="s">
        <v>110</v>
      </c>
      <c r="G13" s="49">
        <v>45756</v>
      </c>
    </row>
    <row r="14" spans="1:7" ht="19.95" customHeight="1" x14ac:dyDescent="0.4">
      <c r="A14" s="2">
        <v>11</v>
      </c>
      <c r="B14" s="51" t="s">
        <v>114</v>
      </c>
      <c r="C14" s="50" t="s">
        <v>87</v>
      </c>
      <c r="D14" s="48" t="s">
        <v>20</v>
      </c>
      <c r="E14" s="48" t="s">
        <v>111</v>
      </c>
      <c r="F14" s="48" t="s">
        <v>112</v>
      </c>
      <c r="G14" s="49">
        <v>45756</v>
      </c>
    </row>
    <row r="15" spans="1:7" ht="19.95" customHeight="1" x14ac:dyDescent="0.4">
      <c r="A15" s="2">
        <v>12</v>
      </c>
      <c r="B15" s="51" t="s">
        <v>114</v>
      </c>
      <c r="C15" s="50" t="s">
        <v>113</v>
      </c>
      <c r="D15" s="48" t="s">
        <v>106</v>
      </c>
      <c r="E15" s="48" t="s">
        <v>107</v>
      </c>
      <c r="F15" s="48" t="s">
        <v>108</v>
      </c>
      <c r="G15" s="49">
        <v>45750</v>
      </c>
    </row>
    <row r="16" spans="1:7" ht="19.95" customHeight="1" x14ac:dyDescent="0.4">
      <c r="A16" s="2">
        <v>13</v>
      </c>
      <c r="B16" s="51" t="s">
        <v>109</v>
      </c>
      <c r="C16" s="50" t="s">
        <v>102</v>
      </c>
      <c r="D16" s="48" t="s">
        <v>103</v>
      </c>
      <c r="E16" s="48" t="s">
        <v>104</v>
      </c>
      <c r="F16" s="48" t="s">
        <v>139</v>
      </c>
      <c r="G16" s="49">
        <v>45776</v>
      </c>
    </row>
    <row r="17" spans="1:7" ht="19.95" customHeight="1" x14ac:dyDescent="0.4">
      <c r="A17" s="2">
        <v>14</v>
      </c>
      <c r="B17" s="51" t="s">
        <v>109</v>
      </c>
      <c r="C17" s="50" t="s">
        <v>78</v>
      </c>
      <c r="D17" s="48" t="s">
        <v>20</v>
      </c>
      <c r="E17" s="48" t="s">
        <v>92</v>
      </c>
      <c r="F17" s="48" t="s">
        <v>93</v>
      </c>
      <c r="G17" s="49">
        <v>45785</v>
      </c>
    </row>
    <row r="18" spans="1:7" ht="19.95" customHeight="1" x14ac:dyDescent="0.4">
      <c r="A18" s="2">
        <v>15</v>
      </c>
      <c r="B18" s="51" t="s">
        <v>109</v>
      </c>
      <c r="C18" s="50" t="s">
        <v>105</v>
      </c>
      <c r="D18" s="48" t="s">
        <v>106</v>
      </c>
      <c r="E18" s="48" t="s">
        <v>107</v>
      </c>
      <c r="F18" s="48" t="s">
        <v>108</v>
      </c>
      <c r="G18" s="49">
        <v>45786</v>
      </c>
    </row>
    <row r="19" spans="1:7" ht="19.95" customHeight="1" x14ac:dyDescent="0.4">
      <c r="A19" s="2">
        <v>16</v>
      </c>
      <c r="B19" s="51" t="s">
        <v>101</v>
      </c>
      <c r="C19" s="50" t="s">
        <v>91</v>
      </c>
      <c r="D19" s="48" t="s">
        <v>20</v>
      </c>
      <c r="E19" s="48" t="s">
        <v>92</v>
      </c>
      <c r="F19" s="48" t="s">
        <v>93</v>
      </c>
      <c r="G19" s="49">
        <v>45819</v>
      </c>
    </row>
    <row r="20" spans="1:7" ht="19.95" customHeight="1" x14ac:dyDescent="0.4">
      <c r="A20" s="2">
        <v>17</v>
      </c>
      <c r="B20" s="51" t="s">
        <v>101</v>
      </c>
      <c r="C20" s="50" t="s">
        <v>94</v>
      </c>
      <c r="D20" s="48" t="s">
        <v>95</v>
      </c>
      <c r="E20" s="48" t="s">
        <v>96</v>
      </c>
      <c r="F20" s="48" t="s">
        <v>97</v>
      </c>
      <c r="G20" s="49">
        <v>45804</v>
      </c>
    </row>
    <row r="21" spans="1:7" ht="19.95" customHeight="1" x14ac:dyDescent="0.4">
      <c r="A21" s="2">
        <v>18</v>
      </c>
      <c r="B21" s="51" t="s">
        <v>101</v>
      </c>
      <c r="C21" s="50" t="s">
        <v>98</v>
      </c>
      <c r="D21" s="48" t="s">
        <v>99</v>
      </c>
      <c r="E21" s="48" t="s">
        <v>31</v>
      </c>
      <c r="F21" s="48" t="s">
        <v>100</v>
      </c>
      <c r="G21" s="49">
        <v>45832</v>
      </c>
    </row>
    <row r="22" spans="1:7" ht="19.95" customHeight="1" x14ac:dyDescent="0.4">
      <c r="A22" s="2">
        <v>19</v>
      </c>
      <c r="B22" s="48" t="s">
        <v>90</v>
      </c>
      <c r="C22" s="50" t="s">
        <v>78</v>
      </c>
      <c r="D22" s="48" t="s">
        <v>31</v>
      </c>
      <c r="E22" s="48" t="s">
        <v>32</v>
      </c>
      <c r="F22" s="48" t="s">
        <v>86</v>
      </c>
      <c r="G22" s="54">
        <v>45833</v>
      </c>
    </row>
    <row r="23" spans="1:7" ht="19.95" customHeight="1" x14ac:dyDescent="0.4">
      <c r="A23" s="2">
        <v>20</v>
      </c>
      <c r="B23" s="48" t="s">
        <v>90</v>
      </c>
      <c r="C23" s="50" t="s">
        <v>87</v>
      </c>
      <c r="D23" s="55" t="s">
        <v>31</v>
      </c>
      <c r="E23" s="55" t="s">
        <v>88</v>
      </c>
      <c r="F23" s="55" t="s">
        <v>89</v>
      </c>
      <c r="G23" s="49">
        <v>45833</v>
      </c>
    </row>
    <row r="24" spans="1:7" ht="19.95" customHeight="1" x14ac:dyDescent="0.4">
      <c r="A24" s="2">
        <v>21</v>
      </c>
      <c r="B24" s="48" t="s">
        <v>90</v>
      </c>
      <c r="C24" s="50" t="s">
        <v>81</v>
      </c>
      <c r="D24" s="48" t="s">
        <v>58</v>
      </c>
      <c r="E24" s="48" t="s">
        <v>56</v>
      </c>
      <c r="F24" s="48" t="s">
        <v>57</v>
      </c>
      <c r="G24" s="49">
        <v>45863</v>
      </c>
    </row>
    <row r="25" spans="1:7" ht="19.95" customHeight="1" x14ac:dyDescent="0.4">
      <c r="A25" s="2">
        <v>22</v>
      </c>
      <c r="B25" s="48" t="s">
        <v>85</v>
      </c>
      <c r="C25" s="50" t="s">
        <v>79</v>
      </c>
      <c r="D25" s="51" t="s">
        <v>31</v>
      </c>
      <c r="E25" s="51" t="s">
        <v>32</v>
      </c>
      <c r="F25" s="51" t="s">
        <v>141</v>
      </c>
      <c r="G25" s="49">
        <v>45875</v>
      </c>
    </row>
    <row r="26" spans="1:7" ht="19.95" customHeight="1" x14ac:dyDescent="0.4">
      <c r="A26" s="2">
        <v>23</v>
      </c>
      <c r="B26" s="48" t="s">
        <v>85</v>
      </c>
      <c r="C26" s="50" t="s">
        <v>78</v>
      </c>
      <c r="D26" s="51" t="s">
        <v>20</v>
      </c>
      <c r="E26" s="51" t="s">
        <v>80</v>
      </c>
      <c r="F26" s="51" t="s">
        <v>140</v>
      </c>
      <c r="G26" s="49">
        <v>45874</v>
      </c>
    </row>
    <row r="27" spans="1:7" ht="19.95" customHeight="1" x14ac:dyDescent="0.4">
      <c r="A27" s="2">
        <v>24</v>
      </c>
      <c r="B27" s="48" t="s">
        <v>85</v>
      </c>
      <c r="C27" s="50" t="s">
        <v>82</v>
      </c>
      <c r="D27" s="55" t="s">
        <v>83</v>
      </c>
      <c r="E27" s="55" t="s">
        <v>58</v>
      </c>
      <c r="F27" s="55" t="s">
        <v>84</v>
      </c>
      <c r="G27" s="54">
        <v>45891</v>
      </c>
    </row>
    <row r="28" spans="1:7" ht="19.95" customHeight="1" x14ac:dyDescent="0.4">
      <c r="A28" s="2">
        <v>25</v>
      </c>
      <c r="B28" s="48" t="s">
        <v>77</v>
      </c>
      <c r="C28" s="50" t="s">
        <v>68</v>
      </c>
      <c r="D28" s="50" t="s">
        <v>69</v>
      </c>
      <c r="E28" s="50" t="s">
        <v>70</v>
      </c>
      <c r="F28" s="50" t="s">
        <v>71</v>
      </c>
      <c r="G28" s="56">
        <v>45905</v>
      </c>
    </row>
    <row r="29" spans="1:7" ht="19.95" customHeight="1" x14ac:dyDescent="0.4">
      <c r="A29" s="2">
        <v>26</v>
      </c>
      <c r="B29" s="48" t="s">
        <v>77</v>
      </c>
      <c r="C29" s="50" t="s">
        <v>68</v>
      </c>
      <c r="D29" s="50" t="s">
        <v>31</v>
      </c>
      <c r="E29" s="50" t="s">
        <v>32</v>
      </c>
      <c r="F29" s="50" t="s">
        <v>72</v>
      </c>
      <c r="G29" s="56">
        <v>45896</v>
      </c>
    </row>
    <row r="30" spans="1:7" ht="19.95" customHeight="1" x14ac:dyDescent="0.4">
      <c r="A30" s="2">
        <v>27</v>
      </c>
      <c r="B30" s="48" t="s">
        <v>77</v>
      </c>
      <c r="C30" s="50" t="s">
        <v>73</v>
      </c>
      <c r="D30" s="50" t="s">
        <v>74</v>
      </c>
      <c r="E30" s="50" t="s">
        <v>75</v>
      </c>
      <c r="F30" s="50" t="s">
        <v>76</v>
      </c>
      <c r="G30" s="56">
        <v>45925</v>
      </c>
    </row>
    <row r="31" spans="1:7" ht="19.95" customHeight="1" x14ac:dyDescent="0.4">
      <c r="A31" s="2">
        <v>28</v>
      </c>
      <c r="B31" s="48" t="s">
        <v>66</v>
      </c>
      <c r="C31" s="50" t="s">
        <v>46</v>
      </c>
      <c r="D31" s="50" t="s">
        <v>31</v>
      </c>
      <c r="E31" s="50" t="s">
        <v>32</v>
      </c>
      <c r="F31" s="50" t="s">
        <v>65</v>
      </c>
      <c r="G31" s="56">
        <v>45931</v>
      </c>
    </row>
    <row r="32" spans="1:7" ht="19.95" customHeight="1" x14ac:dyDescent="0.4">
      <c r="A32" s="2">
        <v>29</v>
      </c>
      <c r="B32" s="57" t="s">
        <v>64</v>
      </c>
      <c r="C32" s="57" t="s">
        <v>59</v>
      </c>
      <c r="D32" s="48" t="s">
        <v>60</v>
      </c>
      <c r="E32" s="48" t="s">
        <v>61</v>
      </c>
      <c r="F32" s="48" t="s">
        <v>62</v>
      </c>
      <c r="G32" s="58">
        <v>46001</v>
      </c>
    </row>
    <row r="33" spans="1:7" ht="19.95" customHeight="1" x14ac:dyDescent="0.4">
      <c r="A33" s="2">
        <v>30</v>
      </c>
      <c r="B33" s="57" t="s">
        <v>64</v>
      </c>
      <c r="C33" s="50" t="s">
        <v>52</v>
      </c>
      <c r="D33" s="48" t="s">
        <v>53</v>
      </c>
      <c r="E33" s="48" t="s">
        <v>51</v>
      </c>
      <c r="F33" s="48" t="s">
        <v>54</v>
      </c>
      <c r="G33" s="49" t="s">
        <v>55</v>
      </c>
    </row>
  </sheetData>
  <mergeCells count="1">
    <mergeCell ref="B2:G2"/>
  </mergeCells>
  <phoneticPr fontId="2" type="noConversion"/>
  <printOptions horizontalCentered="1"/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안전365 게시글(월)</vt:lpstr>
      <vt:lpstr>25년 안전365 포상 지급내용</vt:lpstr>
      <vt:lpstr>안전365 포상 지급 대상자 명단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SeungHan Yang</dc:creator>
  <cp:lastModifiedBy>Office</cp:lastModifiedBy>
  <cp:lastPrinted>2025-12-28T23:58:01Z</cp:lastPrinted>
  <dcterms:created xsi:type="dcterms:W3CDTF">2024-11-27T04:10:45Z</dcterms:created>
  <dcterms:modified xsi:type="dcterms:W3CDTF">2026-07-14T05:47:01Z</dcterms:modified>
</cp:coreProperties>
</file>